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E:\m-karamnejad\Documents\Desk\Yadavaran\Services\MLU\اسناد مناقصه\03\"/>
    </mc:Choice>
  </mc:AlternateContent>
  <xr:revisionPtr revIDLastSave="0" documentId="13_ncr:1_{BFF258F1-D65D-4906-8870-191411B998E8}" xr6:coauthVersionLast="47" xr6:coauthVersionMax="47" xr10:uidLastSave="{00000000-0000-0000-0000-000000000000}"/>
  <bookViews>
    <workbookView xWindow="-120" yWindow="-120" windowWidth="29040" windowHeight="15840" activeTab="6" xr2:uid="{00000000-000D-0000-FFFF-FFFF00000000}"/>
  </bookViews>
  <sheets>
    <sheet name="Extra Work" sheetId="6" r:id="rId1"/>
    <sheet name="unit 1" sheetId="7" r:id="rId2"/>
    <sheet name="unit 2" sheetId="8" r:id="rId3"/>
    <sheet name="Vehicel" sheetId="13" r:id="rId4"/>
    <sheet name="Mob &amp; DeMob" sheetId="10" r:id="rId5"/>
    <sheet name="Crew Table" sheetId="11" r:id="rId6"/>
    <sheet name="Table" sheetId="12" r:id="rId7"/>
  </sheets>
  <definedNames>
    <definedName name="_xlnm.Print_Area" localSheetId="5">'Crew Table'!$A$1:$F$9</definedName>
    <definedName name="_xlnm.Print_Area" localSheetId="0">'Extra Work'!$A$1:$E$8</definedName>
    <definedName name="_xlnm.Print_Area" localSheetId="4">'Mob &amp; DeMob'!$A$1:$F$6</definedName>
    <definedName name="_xlnm.Print_Area" localSheetId="6">Table!$A$1:$F$7</definedName>
    <definedName name="_xlnm.Print_Area" localSheetId="1">'unit 1'!$A$1:$E$22</definedName>
    <definedName name="_xlnm.Print_Area" localSheetId="2">'unit 2'!$A$1:$G$17</definedName>
    <definedName name="_xlnm.Print_Area" localSheetId="3">Vehicel!$A$1:$E$5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2" l="1"/>
  <c r="C6" i="12"/>
  <c r="G7" i="8"/>
  <c r="E21" i="7"/>
  <c r="E14" i="7"/>
  <c r="E4" i="13"/>
  <c r="E3" i="13"/>
  <c r="E20" i="7"/>
  <c r="E19" i="7"/>
  <c r="E18" i="7"/>
  <c r="F5" i="11"/>
  <c r="F6" i="11"/>
  <c r="F7" i="11"/>
  <c r="F4" i="11"/>
  <c r="F3" i="11"/>
  <c r="F5" i="10"/>
  <c r="F4" i="10"/>
  <c r="F3" i="10"/>
  <c r="E13" i="7"/>
  <c r="G16" i="8"/>
  <c r="G15" i="8"/>
  <c r="G5" i="8"/>
  <c r="G6" i="8"/>
  <c r="G8" i="8"/>
  <c r="G9" i="8"/>
  <c r="G10" i="8"/>
  <c r="G11" i="8"/>
  <c r="G12" i="8"/>
  <c r="G13" i="8"/>
  <c r="G14" i="8"/>
  <c r="G4" i="8"/>
  <c r="G3" i="8"/>
  <c r="E15" i="7"/>
  <c r="E16" i="7"/>
  <c r="E5" i="7"/>
  <c r="E6" i="7"/>
  <c r="E7" i="7"/>
  <c r="E8" i="7"/>
  <c r="E9" i="7"/>
  <c r="E10" i="7"/>
  <c r="E11" i="7"/>
  <c r="E4" i="7"/>
  <c r="E3" i="7"/>
  <c r="F6" i="10" l="1"/>
  <c r="D5" i="12" s="1"/>
  <c r="D6" i="12" s="1"/>
  <c r="E22" i="7"/>
  <c r="E5" i="13"/>
  <c r="F8" i="11"/>
  <c r="E5" i="12" s="1"/>
  <c r="E6" i="12" s="1"/>
  <c r="G17" i="8"/>
  <c r="F5" i="12" l="1"/>
  <c r="F6" i="12" s="1"/>
  <c r="C5" i="12"/>
</calcChain>
</file>

<file path=xl/sharedStrings.xml><?xml version="1.0" encoding="utf-8"?>
<sst xmlns="http://schemas.openxmlformats.org/spreadsheetml/2006/main" count="143" uniqueCount="92">
  <si>
    <t>System Daily Rate</t>
  </si>
  <si>
    <t>Service/Equipment</t>
  </si>
  <si>
    <t>Unit</t>
  </si>
  <si>
    <t>Table 2: Extra work</t>
  </si>
  <si>
    <t>ITEM</t>
  </si>
  <si>
    <t>Services / Equipment Description</t>
  </si>
  <si>
    <t>Bulk Density Measurement</t>
  </si>
  <si>
    <t>Daily Rate</t>
  </si>
  <si>
    <t>CRT Video repeater</t>
  </si>
  <si>
    <t>Geochemical can</t>
  </si>
  <si>
    <t>Conductivity Sensor</t>
  </si>
  <si>
    <t>Accommodation Unit</t>
  </si>
  <si>
    <t>Quantity</t>
  </si>
  <si>
    <t>(Cost (Euro</t>
  </si>
  <si>
    <t>GAS DETECTION AND CHROMATOGRAPH</t>
  </si>
  <si>
    <t>DEGASER (GAS TRAP)</t>
  </si>
  <si>
    <t>GDS - GAS DISTRIBUTION SYSTEM</t>
  </si>
  <si>
    <t>H2 GENERATOR (for gas detector and Chromatograph)</t>
  </si>
  <si>
    <t>GAS DETECTOR SENSOR</t>
  </si>
  <si>
    <t>GAS CHROMATOGRAPH</t>
  </si>
  <si>
    <t>H2S sensors for monitoring H2S gas at different locations</t>
  </si>
  <si>
    <t>Real Time  Acquisition System</t>
  </si>
  <si>
    <t xml:space="preserve">Geology Requirement </t>
  </si>
  <si>
    <t>Cost (Euro)</t>
  </si>
  <si>
    <t>Polarized Microscopy</t>
  </si>
  <si>
    <t xml:space="preserve">Binocular Microscope </t>
  </si>
  <si>
    <t>per day</t>
  </si>
  <si>
    <t>Pump stroke</t>
  </si>
  <si>
    <t>Mud Parameters</t>
  </si>
  <si>
    <t>NO</t>
  </si>
  <si>
    <t>Description</t>
  </si>
  <si>
    <t>QTY</t>
  </si>
  <si>
    <t>Mobilization</t>
  </si>
  <si>
    <t>per trip</t>
  </si>
  <si>
    <r>
      <t>Moving</t>
    </r>
    <r>
      <rPr>
        <sz val="11"/>
        <color theme="1"/>
        <rFont val="Calibri"/>
        <family val="2"/>
      </rPr>
      <t xml:space="preserve"> </t>
    </r>
    <r>
      <rPr>
        <sz val="11"/>
        <color rgb="FF000000"/>
        <rFont val="Times New Roman"/>
        <family val="1"/>
      </rPr>
      <t>between wells</t>
    </r>
  </si>
  <si>
    <t>Demobilization</t>
  </si>
  <si>
    <t>Total(Euro)</t>
  </si>
  <si>
    <t>Supervisor</t>
  </si>
  <si>
    <t>Data Engineer</t>
  </si>
  <si>
    <t>Mud Logger</t>
  </si>
  <si>
    <t>Sample catcher</t>
  </si>
  <si>
    <t>Slide Maker</t>
  </si>
  <si>
    <t xml:space="preserve"> Hand Gas Detector   ( LEL , Co2 , H2s ) </t>
  </si>
  <si>
    <t>Auto Calcimeter</t>
  </si>
  <si>
    <t>Pit level sensor</t>
  </si>
  <si>
    <t>Drilling Sensor &amp; Parameters</t>
  </si>
  <si>
    <t>Draw Work</t>
  </si>
  <si>
    <t>Mud logging Services, Financial Service Table (Grand Total)</t>
  </si>
  <si>
    <t xml:space="preserve">Total Cost Of Mob /Demob </t>
  </si>
  <si>
    <t>Estimated Days</t>
  </si>
  <si>
    <t>Unit ( Euro per Day)</t>
  </si>
  <si>
    <t>Crew Cost</t>
  </si>
  <si>
    <t xml:space="preserve">Cost (Euro) </t>
  </si>
  <si>
    <t>Total Cost</t>
  </si>
  <si>
    <t>Air Compressor  (for gas detector and Chromatograph)</t>
  </si>
  <si>
    <t>LEL Sensore For Monitoring LEL Gas at Different Locations</t>
  </si>
  <si>
    <t>Total Cast</t>
  </si>
  <si>
    <t>Uv Box</t>
  </si>
  <si>
    <t>Note: In optional cases, the contractor is obliged to act at the lowest rate set by the employer after inquiry from the three companies. The rate listed in the optional table is not mandatory for the employer.</t>
  </si>
  <si>
    <t>Full Package System Operation Rate</t>
  </si>
  <si>
    <t>Two (2) UPS Uninterruptible Power Supply Units for computer equipment -Autonomy 30 minutes - (15 minutes at full charge) Power 5,000 Watts each-</t>
  </si>
  <si>
    <t>Cost</t>
  </si>
  <si>
    <t>Note: In case of absence  the online monitoring incharge person which mentioned in the contract ,5 percent of daily charge will be deduct</t>
  </si>
  <si>
    <t>Vehicel</t>
  </si>
  <si>
    <t>Cost Per Day</t>
  </si>
  <si>
    <t>SUV Car</t>
  </si>
  <si>
    <t>Driver</t>
  </si>
  <si>
    <t>Total</t>
  </si>
  <si>
    <t>Total Cost (Euro)</t>
  </si>
  <si>
    <t xml:space="preserve">
Cost (Euro)</t>
  </si>
  <si>
    <t>Wind Speed</t>
  </si>
  <si>
    <t>Wind Direct</t>
  </si>
  <si>
    <t>Per day</t>
  </si>
  <si>
    <t>Main data system on rig site</t>
  </si>
  <si>
    <t>Transferring data to client office in town (Witsml)</t>
  </si>
  <si>
    <t>continuous</t>
  </si>
  <si>
    <t xml:space="preserve">( model core i3) COMPUTER - PC-  
32" Monitor   
Mouse &amp; Kyboard Wireless                                                                                                                                                                            </t>
  </si>
  <si>
    <t>Day</t>
  </si>
  <si>
    <t>Rotary or TD Rpm</t>
  </si>
  <si>
    <t>Rotary or TD Torque</t>
  </si>
  <si>
    <t>Casing pressure ( 1000 bar Pressure)</t>
  </si>
  <si>
    <t>Stand pipe (700 bar Pressure)</t>
  </si>
  <si>
    <t>Hook load (400 bar Pressure)</t>
  </si>
  <si>
    <t>Mud density Sensor - One In - One Out Strain Gauge load Cell sensors (model-2)</t>
  </si>
  <si>
    <t>Mud temp Sensor - One In - One Out</t>
  </si>
  <si>
    <t>Mud Conductivity Sensor - One In - One Out</t>
  </si>
  <si>
    <t>Mud flow Sensor - Paddle Type Or Ultra Sonic</t>
  </si>
  <si>
    <t>Wind Sensor</t>
  </si>
  <si>
    <t>Standard Mud logging  Services and Equipment</t>
  </si>
  <si>
    <t xml:space="preserve"> Break Down Table Rate</t>
  </si>
  <si>
    <t>Mob,Demob&amp;Move Total Cost</t>
  </si>
  <si>
    <t xml:space="preserve"> Crew Description Table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</si>
</sst>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rial"/>
      <family val="2"/>
      <scheme val="minor"/>
    </font>
    <font>
      <b/>
      <sz val="14"/>
      <color theme="1"/>
      <name val="Times New Roman"/>
      <family val="1"/>
    </font>
    <font>
      <b/>
      <sz val="11"/>
      <color theme="1"/>
      <name val="Times New Roman"/>
      <family val="1"/>
    </font>
    <font>
      <sz val="10"/>
      <color theme="1"/>
      <name val="Times New Roman"/>
      <family val="1"/>
    </font>
    <font>
      <sz val="11"/>
      <color theme="1"/>
      <name val="Times New Roman"/>
      <family val="1"/>
    </font>
    <font>
      <b/>
      <sz val="12"/>
      <color theme="1"/>
      <name val="Times New Roman"/>
      <family val="1"/>
    </font>
    <font>
      <sz val="11"/>
      <color theme="1"/>
      <name val="Times New Roman"/>
      <family val="1"/>
      <scheme val="major"/>
    </font>
    <font>
      <b/>
      <sz val="10"/>
      <color theme="1"/>
      <name val="Times New Roman"/>
      <family val="1"/>
    </font>
    <font>
      <b/>
      <sz val="11"/>
      <color theme="1"/>
      <name val="Arial"/>
      <family val="2"/>
      <scheme val="minor"/>
    </font>
    <font>
      <sz val="11"/>
      <color theme="1"/>
      <name val="Calibri"/>
      <family val="2"/>
    </font>
    <font>
      <b/>
      <sz val="11"/>
      <color rgb="FF000000"/>
      <name val="Times New Roman"/>
      <family val="1"/>
    </font>
    <font>
      <b/>
      <sz val="10"/>
      <color rgb="FF000000"/>
      <name val="Times New Roman"/>
      <family val="1"/>
    </font>
    <font>
      <sz val="11"/>
      <color rgb="FF000000"/>
      <name val="Times New Roman"/>
      <family val="1"/>
    </font>
    <font>
      <sz val="10"/>
      <color rgb="FF000000"/>
      <name val="Times New Roman"/>
      <family val="1"/>
    </font>
    <font>
      <b/>
      <sz val="12"/>
      <name val="Times New Roman"/>
      <family val="1"/>
    </font>
    <font>
      <sz val="14"/>
      <color theme="1"/>
      <name val="Times New Roman"/>
      <family val="1"/>
    </font>
    <font>
      <sz val="14"/>
      <color theme="1"/>
      <name val="Arial"/>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D9D9D9"/>
        <bgColor indexed="64"/>
      </patternFill>
    </fill>
    <fill>
      <patternFill patternType="solid">
        <fgColor rgb="FFBFBFBF"/>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s>
  <borders count="6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double">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medium">
        <color indexed="64"/>
      </right>
      <top/>
      <bottom style="medium">
        <color rgb="FF000000"/>
      </bottom>
      <diagonal/>
    </border>
    <border>
      <left/>
      <right style="double">
        <color rgb="FF000000"/>
      </right>
      <top/>
      <bottom/>
      <diagonal/>
    </border>
    <border>
      <left/>
      <right style="double">
        <color rgb="FF000000"/>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ouble">
        <color rgb="FF000000"/>
      </right>
      <top/>
      <bottom style="medium">
        <color indexed="64"/>
      </bottom>
      <diagonal/>
    </border>
    <border>
      <left style="medium">
        <color indexed="64"/>
      </left>
      <right/>
      <top/>
      <bottom style="medium">
        <color indexed="64"/>
      </bottom>
      <diagonal/>
    </border>
    <border>
      <left style="medium">
        <color indexed="64"/>
      </left>
      <right/>
      <top/>
      <bottom style="medium">
        <color rgb="FF000000"/>
      </bottom>
      <diagonal/>
    </border>
    <border>
      <left style="medium">
        <color indexed="64"/>
      </left>
      <right style="double">
        <color rgb="FF000000"/>
      </right>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style="double">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rgb="FF000000"/>
      </right>
      <top style="medium">
        <color indexed="64"/>
      </top>
      <bottom style="medium">
        <color indexed="64"/>
      </bottom>
      <diagonal/>
    </border>
    <border>
      <left style="medium">
        <color indexed="64"/>
      </left>
      <right style="medium">
        <color indexed="64"/>
      </right>
      <top style="medium">
        <color rgb="FF000000"/>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63">
    <xf numFmtId="0" fontId="0" fillId="0" borderId="0" xfId="0"/>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0" fillId="0" borderId="0" xfId="0" applyAlignment="1">
      <alignment horizontal="center"/>
    </xf>
    <xf numFmtId="0" fontId="5" fillId="5" borderId="17" xfId="0" applyFont="1" applyFill="1" applyBorder="1" applyAlignment="1">
      <alignment horizontal="center" vertical="center" wrapText="1" readingOrder="2"/>
    </xf>
    <xf numFmtId="0" fontId="5" fillId="5" borderId="18" xfId="0" applyFont="1" applyFill="1" applyBorder="1" applyAlignment="1">
      <alignment horizontal="center" vertical="center" wrapText="1" readingOrder="2"/>
    </xf>
    <xf numFmtId="0" fontId="4" fillId="0" borderId="0" xfId="0" applyFont="1" applyAlignment="1">
      <alignment horizontal="center"/>
    </xf>
    <xf numFmtId="0" fontId="2" fillId="4" borderId="8" xfId="0" applyFont="1" applyFill="1" applyBorder="1" applyAlignment="1">
      <alignment horizontal="center" vertical="center" wrapText="1"/>
    </xf>
    <xf numFmtId="0" fontId="4" fillId="0" borderId="5" xfId="0" applyFont="1" applyBorder="1" applyAlignment="1">
      <alignment horizontal="center" vertical="center" wrapText="1" readingOrder="1"/>
    </xf>
    <xf numFmtId="0" fontId="4" fillId="8" borderId="11" xfId="0" applyFont="1" applyFill="1" applyBorder="1" applyAlignment="1">
      <alignment horizontal="center" vertical="center"/>
    </xf>
    <xf numFmtId="0" fontId="4" fillId="0" borderId="25" xfId="0" applyFont="1" applyBorder="1" applyAlignment="1">
      <alignment horizontal="center" vertical="center"/>
    </xf>
    <xf numFmtId="0" fontId="4" fillId="0" borderId="36" xfId="0" applyFont="1" applyBorder="1" applyAlignment="1">
      <alignment horizontal="center" vertical="center"/>
    </xf>
    <xf numFmtId="0" fontId="4" fillId="8" borderId="22" xfId="0" applyFont="1" applyFill="1" applyBorder="1" applyAlignment="1">
      <alignment horizontal="center" vertical="center" wrapText="1"/>
    </xf>
    <xf numFmtId="0" fontId="0" fillId="0" borderId="0" xfId="0" applyAlignment="1"/>
    <xf numFmtId="0" fontId="0" fillId="0" borderId="41" xfId="0" applyBorder="1" applyAlignment="1">
      <alignment horizontal="center" vertical="center"/>
    </xf>
    <xf numFmtId="0" fontId="4" fillId="0" borderId="5" xfId="0" applyFont="1" applyBorder="1" applyAlignment="1">
      <alignment horizontal="center" vertical="center" wrapText="1" readingOrder="1"/>
    </xf>
    <xf numFmtId="0" fontId="13" fillId="8" borderId="5"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5" xfId="0" applyFill="1" applyBorder="1" applyAlignment="1">
      <alignment horizontal="center" vertical="center"/>
    </xf>
    <xf numFmtId="0" fontId="0" fillId="8" borderId="41" xfId="0" applyFill="1" applyBorder="1" applyAlignment="1">
      <alignment horizontal="center" vertical="center"/>
    </xf>
    <xf numFmtId="0" fontId="2" fillId="5" borderId="18" xfId="0" applyFont="1" applyFill="1" applyBorder="1" applyAlignment="1">
      <alignment horizontal="center" vertical="center" wrapText="1" readingOrder="2"/>
    </xf>
    <xf numFmtId="0" fontId="1" fillId="5" borderId="25" xfId="0" applyFont="1" applyFill="1" applyBorder="1" applyAlignment="1">
      <alignment horizontal="center" vertical="center" wrapText="1"/>
    </xf>
    <xf numFmtId="0" fontId="1" fillId="5" borderId="25" xfId="0" applyFont="1" applyFill="1" applyBorder="1" applyAlignment="1">
      <alignment horizontal="center" vertical="center" wrapText="1" readingOrder="2"/>
    </xf>
    <xf numFmtId="0" fontId="7" fillId="5" borderId="25" xfId="0" applyFont="1" applyFill="1" applyBorder="1" applyAlignment="1">
      <alignment horizontal="center" vertical="center" wrapText="1"/>
    </xf>
    <xf numFmtId="0" fontId="1" fillId="5" borderId="60" xfId="0" applyFont="1" applyFill="1" applyBorder="1" applyAlignment="1">
      <alignment horizontal="center" vertical="center" wrapText="1"/>
    </xf>
    <xf numFmtId="0" fontId="7" fillId="5" borderId="61" xfId="0" applyFont="1" applyFill="1" applyBorder="1" applyAlignment="1">
      <alignment horizontal="center" vertical="center" wrapText="1"/>
    </xf>
    <xf numFmtId="0" fontId="0" fillId="2" borderId="23" xfId="0" applyFill="1" applyBorder="1" applyAlignment="1">
      <alignment horizontal="center" vertical="center"/>
    </xf>
    <xf numFmtId="0" fontId="0" fillId="9" borderId="0" xfId="0" applyFill="1" applyBorder="1" applyAlignment="1">
      <alignment horizontal="center" vertical="center"/>
    </xf>
    <xf numFmtId="0" fontId="0" fillId="8" borderId="0" xfId="0" applyFill="1" applyBorder="1" applyAlignment="1">
      <alignment horizontal="center" vertical="center"/>
    </xf>
    <xf numFmtId="0" fontId="0" fillId="10" borderId="0" xfId="0" applyFill="1" applyBorder="1" applyAlignment="1">
      <alignment horizontal="center" vertical="center"/>
    </xf>
    <xf numFmtId="0" fontId="15" fillId="11" borderId="3" xfId="0" applyFont="1" applyFill="1" applyBorder="1" applyAlignment="1">
      <alignment horizontal="left" vertical="center" wrapText="1"/>
    </xf>
    <xf numFmtId="0" fontId="15" fillId="11" borderId="11" xfId="0" applyFont="1" applyFill="1" applyBorder="1" applyAlignment="1">
      <alignment horizontal="center" vertical="center" wrapText="1"/>
    </xf>
    <xf numFmtId="0" fontId="15" fillId="11" borderId="58" xfId="0" applyFont="1" applyFill="1" applyBorder="1" applyAlignment="1">
      <alignment horizontal="center" vertical="center" wrapText="1"/>
    </xf>
    <xf numFmtId="0" fontId="15" fillId="11" borderId="1" xfId="0" applyFont="1" applyFill="1" applyBorder="1" applyAlignment="1">
      <alignment horizontal="left" vertical="center" wrapText="1"/>
    </xf>
    <xf numFmtId="0" fontId="15" fillId="11" borderId="5" xfId="0" applyFont="1" applyFill="1" applyBorder="1" applyAlignment="1">
      <alignment horizontal="center" vertical="center" wrapText="1"/>
    </xf>
    <xf numFmtId="0" fontId="15" fillId="11" borderId="21" xfId="0" applyFont="1" applyFill="1" applyBorder="1" applyAlignment="1">
      <alignment horizontal="center" vertical="center" wrapText="1"/>
    </xf>
    <xf numFmtId="0" fontId="15" fillId="11" borderId="0" xfId="0" applyFont="1" applyFill="1" applyBorder="1" applyAlignment="1">
      <alignment horizontal="left" vertical="center" wrapText="1"/>
    </xf>
    <xf numFmtId="0" fontId="15" fillId="11" borderId="25" xfId="0" applyFont="1" applyFill="1" applyBorder="1" applyAlignment="1">
      <alignment horizontal="center" vertical="center" wrapText="1"/>
    </xf>
    <xf numFmtId="0" fontId="15" fillId="11" borderId="20" xfId="0" applyFont="1" applyFill="1" applyBorder="1" applyAlignment="1">
      <alignment horizontal="center" vertical="center" wrapText="1"/>
    </xf>
    <xf numFmtId="0" fontId="15" fillId="11" borderId="5" xfId="0" applyFont="1" applyFill="1" applyBorder="1" applyAlignment="1">
      <alignment horizontal="left" vertical="center" wrapText="1"/>
    </xf>
    <xf numFmtId="0" fontId="15" fillId="11" borderId="52" xfId="0" applyFont="1" applyFill="1" applyBorder="1" applyAlignment="1">
      <alignment horizontal="center" vertical="center" wrapText="1"/>
    </xf>
    <xf numFmtId="0" fontId="3" fillId="8" borderId="58"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1"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6" xfId="0" applyFont="1" applyFill="1" applyBorder="1" applyAlignment="1">
      <alignment horizontal="center" vertical="center" wrapText="1"/>
    </xf>
    <xf numFmtId="0" fontId="3" fillId="8" borderId="41" xfId="0" applyFont="1" applyFill="1" applyBorder="1" applyAlignment="1">
      <alignment horizontal="center" vertical="center" wrapText="1"/>
    </xf>
    <xf numFmtId="0" fontId="8" fillId="12" borderId="55" xfId="0" applyFont="1" applyFill="1" applyBorder="1" applyAlignment="1">
      <alignment horizontal="center"/>
    </xf>
    <xf numFmtId="0" fontId="8" fillId="12" borderId="62" xfId="0" applyFont="1" applyFill="1" applyBorder="1" applyAlignment="1">
      <alignment horizontal="center" vertical="center"/>
    </xf>
    <xf numFmtId="0" fontId="5" fillId="2" borderId="17" xfId="0" applyFont="1" applyFill="1" applyBorder="1" applyAlignment="1">
      <alignment horizontal="center" vertical="center" wrapText="1" readingOrder="2"/>
    </xf>
    <xf numFmtId="0" fontId="5" fillId="2" borderId="17" xfId="0" applyFont="1" applyFill="1" applyBorder="1" applyAlignment="1">
      <alignment horizontal="left" vertical="center" wrapText="1" readingOrder="2"/>
    </xf>
    <xf numFmtId="0" fontId="5" fillId="2" borderId="2" xfId="0" applyFont="1" applyFill="1" applyBorder="1" applyAlignment="1">
      <alignment horizontal="center" vertical="center" wrapText="1" readingOrder="2"/>
    </xf>
    <xf numFmtId="0" fontId="5" fillId="13" borderId="38" xfId="0" applyFont="1" applyFill="1" applyBorder="1" applyAlignment="1">
      <alignment horizontal="center" vertical="center" wrapText="1" readingOrder="2"/>
    </xf>
    <xf numFmtId="0" fontId="5" fillId="13" borderId="11" xfId="0" applyFont="1" applyFill="1" applyBorder="1" applyAlignment="1">
      <alignment horizontal="left" vertical="center" wrapText="1"/>
    </xf>
    <xf numFmtId="0" fontId="5" fillId="13" borderId="11" xfId="0" applyFont="1" applyFill="1" applyBorder="1" applyAlignment="1">
      <alignment horizontal="center" vertical="center" wrapText="1" readingOrder="2"/>
    </xf>
    <xf numFmtId="0" fontId="5" fillId="13" borderId="40" xfId="0" applyFont="1" applyFill="1" applyBorder="1" applyAlignment="1">
      <alignment horizontal="center" vertical="center" wrapText="1" readingOrder="2"/>
    </xf>
    <xf numFmtId="0" fontId="5" fillId="13" borderId="5" xfId="0" applyFont="1" applyFill="1" applyBorder="1" applyAlignment="1">
      <alignment horizontal="left" vertical="center" wrapText="1" readingOrder="2"/>
    </xf>
    <xf numFmtId="0" fontId="5" fillId="13" borderId="5" xfId="0" applyFont="1" applyFill="1" applyBorder="1" applyAlignment="1">
      <alignment horizontal="center" vertical="center" wrapText="1" readingOrder="2"/>
    </xf>
    <xf numFmtId="0" fontId="5" fillId="13" borderId="5" xfId="0" applyFont="1" applyFill="1" applyBorder="1" applyAlignment="1">
      <alignment horizontal="left" vertical="center" wrapText="1"/>
    </xf>
    <xf numFmtId="0" fontId="5" fillId="13" borderId="43" xfId="0" applyFont="1" applyFill="1" applyBorder="1" applyAlignment="1">
      <alignment horizontal="left" vertical="center" wrapText="1" readingOrder="2"/>
    </xf>
    <xf numFmtId="0" fontId="14" fillId="13" borderId="5" xfId="0" applyFont="1" applyFill="1" applyBorder="1" applyAlignment="1">
      <alignment horizontal="center" vertical="center" wrapText="1" readingOrder="2"/>
    </xf>
    <xf numFmtId="0" fontId="5" fillId="13" borderId="42" xfId="0" applyFont="1" applyFill="1" applyBorder="1" applyAlignment="1">
      <alignment horizontal="center" vertical="center" wrapText="1" readingOrder="2"/>
    </xf>
    <xf numFmtId="0" fontId="5" fillId="13" borderId="43" xfId="0" applyFont="1" applyFill="1" applyBorder="1" applyAlignment="1">
      <alignment horizontal="center" vertical="center" wrapText="1" readingOrder="2"/>
    </xf>
    <xf numFmtId="0" fontId="15" fillId="13" borderId="11" xfId="0" applyFont="1" applyFill="1" applyBorder="1" applyAlignment="1">
      <alignment horizontal="left" vertical="center" wrapText="1"/>
    </xf>
    <xf numFmtId="0" fontId="15" fillId="13" borderId="5" xfId="0" applyFont="1" applyFill="1" applyBorder="1" applyAlignment="1">
      <alignment horizontal="left" vertical="center" wrapText="1"/>
    </xf>
    <xf numFmtId="0" fontId="5" fillId="13" borderId="43" xfId="0" applyFont="1" applyFill="1" applyBorder="1" applyAlignment="1">
      <alignment horizontal="left" vertical="center" wrapText="1"/>
    </xf>
    <xf numFmtId="0" fontId="5" fillId="13" borderId="11" xfId="0" applyFont="1" applyFill="1" applyBorder="1" applyAlignment="1">
      <alignment horizontal="left" vertical="center" wrapText="1" readingOrder="2"/>
    </xf>
    <xf numFmtId="0" fontId="4" fillId="8" borderId="39" xfId="0" applyFont="1" applyFill="1" applyBorder="1" applyAlignment="1">
      <alignment horizontal="center" vertical="center"/>
    </xf>
    <xf numFmtId="0" fontId="4" fillId="8" borderId="5" xfId="0" applyFont="1" applyFill="1" applyBorder="1" applyAlignment="1">
      <alignment horizontal="center" vertical="center"/>
    </xf>
    <xf numFmtId="0" fontId="4" fillId="8" borderId="41" xfId="0" applyFont="1" applyFill="1" applyBorder="1" applyAlignment="1">
      <alignment horizontal="center" vertical="center"/>
    </xf>
    <xf numFmtId="0" fontId="4" fillId="8" borderId="43" xfId="0" applyFont="1" applyFill="1" applyBorder="1" applyAlignment="1">
      <alignment horizontal="center" vertical="center"/>
    </xf>
    <xf numFmtId="0" fontId="4" fillId="8" borderId="44" xfId="0" applyFont="1" applyFill="1" applyBorder="1" applyAlignment="1">
      <alignment horizontal="center" vertical="center"/>
    </xf>
    <xf numFmtId="0" fontId="0" fillId="12" borderId="44" xfId="0" applyFill="1" applyBorder="1" applyAlignment="1">
      <alignment horizontal="center" vertical="center"/>
    </xf>
    <xf numFmtId="0" fontId="13" fillId="12" borderId="5"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3" fillId="13" borderId="29" xfId="0" applyFont="1" applyFill="1" applyBorder="1" applyAlignment="1">
      <alignment horizontal="center" vertical="center" wrapText="1"/>
    </xf>
    <xf numFmtId="0" fontId="12" fillId="13" borderId="15" xfId="0" applyFont="1" applyFill="1" applyBorder="1" applyAlignment="1">
      <alignment horizontal="center" vertical="center" wrapText="1"/>
    </xf>
    <xf numFmtId="0" fontId="13" fillId="13" borderId="1" xfId="0" applyFont="1" applyFill="1" applyBorder="1" applyAlignment="1">
      <alignment horizontal="center" vertical="center" wrapText="1"/>
    </xf>
    <xf numFmtId="0" fontId="13" fillId="13" borderId="31" xfId="0" applyFont="1" applyFill="1" applyBorder="1" applyAlignment="1">
      <alignment horizontal="center" vertical="center" wrapText="1"/>
    </xf>
    <xf numFmtId="0" fontId="13" fillId="13" borderId="15" xfId="0" applyFont="1" applyFill="1" applyBorder="1" applyAlignment="1">
      <alignment horizontal="center" vertical="center" wrapText="1"/>
    </xf>
    <xf numFmtId="0" fontId="13" fillId="8" borderId="21" xfId="0" applyFont="1" applyFill="1" applyBorder="1" applyAlignment="1">
      <alignment horizontal="center" vertical="center" wrapText="1"/>
    </xf>
    <xf numFmtId="0" fontId="12" fillId="8" borderId="20" xfId="0" applyFont="1" applyFill="1" applyBorder="1" applyAlignment="1">
      <alignment horizontal="center" vertical="center" wrapText="1"/>
    </xf>
    <xf numFmtId="0" fontId="13" fillId="13" borderId="30" xfId="0" applyFont="1" applyFill="1" applyBorder="1" applyAlignment="1">
      <alignment horizontal="center" vertical="center" wrapText="1"/>
    </xf>
    <xf numFmtId="0" fontId="12" fillId="13" borderId="28" xfId="0" applyFont="1" applyFill="1" applyBorder="1" applyAlignment="1">
      <alignment horizontal="center" vertical="center" wrapText="1"/>
    </xf>
    <xf numFmtId="0" fontId="12" fillId="13" borderId="16" xfId="0" applyFont="1" applyFill="1" applyBorder="1" applyAlignment="1">
      <alignment horizontal="center" vertical="center" wrapText="1"/>
    </xf>
    <xf numFmtId="0" fontId="12" fillId="13" borderId="0" xfId="0" applyFont="1" applyFill="1" applyBorder="1" applyAlignment="1">
      <alignment horizontal="center" vertical="center" wrapText="1"/>
    </xf>
    <xf numFmtId="0" fontId="12" fillId="13" borderId="33" xfId="0" applyFont="1" applyFill="1" applyBorder="1" applyAlignment="1">
      <alignment horizontal="center" vertical="center" wrapText="1"/>
    </xf>
    <xf numFmtId="0" fontId="0" fillId="12" borderId="5" xfId="0" applyFill="1" applyBorder="1" applyAlignment="1">
      <alignment horizontal="center" vertical="center"/>
    </xf>
    <xf numFmtId="0" fontId="4" fillId="0" borderId="5" xfId="0" applyFont="1" applyBorder="1" applyAlignment="1">
      <alignment horizontal="center" vertical="center" wrapText="1" readingOrder="1"/>
    </xf>
    <xf numFmtId="0" fontId="4" fillId="12" borderId="40" xfId="0" applyFont="1" applyFill="1" applyBorder="1" applyAlignment="1">
      <alignment horizontal="center" vertical="center" wrapText="1" readingOrder="1"/>
    </xf>
    <xf numFmtId="0" fontId="4" fillId="12" borderId="5" xfId="0" applyFont="1" applyFill="1" applyBorder="1" applyAlignment="1">
      <alignment horizontal="center" vertical="center" wrapText="1" readingOrder="1"/>
    </xf>
    <xf numFmtId="0" fontId="0" fillId="2" borderId="0" xfId="0" applyFill="1" applyAlignment="1">
      <alignment horizontal="center"/>
    </xf>
    <xf numFmtId="0" fontId="5" fillId="2" borderId="6"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 fillId="3" borderId="56" xfId="0" applyFont="1" applyFill="1" applyBorder="1" applyAlignment="1">
      <alignment horizontal="center" vertical="center" wrapText="1"/>
    </xf>
    <xf numFmtId="0" fontId="1" fillId="3" borderId="57" xfId="0" applyFont="1" applyFill="1" applyBorder="1" applyAlignment="1">
      <alignment horizontal="center" vertical="center" wrapText="1"/>
    </xf>
    <xf numFmtId="0" fontId="5" fillId="12" borderId="50" xfId="0" applyFont="1" applyFill="1" applyBorder="1" applyAlignment="1">
      <alignment horizontal="center" vertical="center"/>
    </xf>
    <xf numFmtId="0" fontId="5" fillId="12" borderId="46" xfId="0" applyFont="1" applyFill="1" applyBorder="1" applyAlignment="1">
      <alignment horizontal="center" vertical="center"/>
    </xf>
    <xf numFmtId="0" fontId="5" fillId="12" borderId="51" xfId="0" applyFont="1" applyFill="1" applyBorder="1" applyAlignment="1">
      <alignment horizontal="center" vertical="center"/>
    </xf>
    <xf numFmtId="0" fontId="1" fillId="5" borderId="38"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39" xfId="0" applyFont="1" applyFill="1" applyBorder="1" applyAlignment="1">
      <alignment horizontal="center" vertical="center" wrapText="1"/>
    </xf>
    <xf numFmtId="0" fontId="0" fillId="0" borderId="0" xfId="0" applyBorder="1" applyAlignment="1">
      <alignment horizontal="left" vertical="center" wrapText="1"/>
    </xf>
    <xf numFmtId="0" fontId="15" fillId="11" borderId="59" xfId="0" applyFont="1" applyFill="1" applyBorder="1" applyAlignment="1">
      <alignment horizontal="center" vertical="center" wrapText="1"/>
    </xf>
    <xf numFmtId="0" fontId="15" fillId="11" borderId="28" xfId="0" applyFont="1" applyFill="1" applyBorder="1" applyAlignment="1">
      <alignment horizontal="center" vertical="center" wrapText="1"/>
    </xf>
    <xf numFmtId="0" fontId="15" fillId="11" borderId="54" xfId="0" applyFont="1" applyFill="1" applyBorder="1" applyAlignment="1">
      <alignment horizontal="center" vertical="center" wrapText="1"/>
    </xf>
    <xf numFmtId="0" fontId="15" fillId="11" borderId="53" xfId="0" applyFont="1" applyFill="1" applyBorder="1" applyAlignment="1">
      <alignment horizontal="center" vertical="center" wrapText="1"/>
    </xf>
    <xf numFmtId="0" fontId="15" fillId="11" borderId="27" xfId="0" applyFont="1" applyFill="1" applyBorder="1" applyAlignment="1">
      <alignment horizontal="center" vertical="center" wrapText="1"/>
    </xf>
    <xf numFmtId="0" fontId="15" fillId="11" borderId="40" xfId="0" applyFont="1" applyFill="1" applyBorder="1" applyAlignment="1">
      <alignment horizontal="center" vertical="center" wrapText="1"/>
    </xf>
    <xf numFmtId="0" fontId="16" fillId="12" borderId="2" xfId="0" applyFont="1" applyFill="1" applyBorder="1" applyAlignment="1">
      <alignment horizontal="center" vertical="center"/>
    </xf>
    <xf numFmtId="0" fontId="16" fillId="12" borderId="3" xfId="0" applyFont="1" applyFill="1" applyBorder="1" applyAlignment="1">
      <alignment horizontal="center" vertical="center"/>
    </xf>
    <xf numFmtId="0" fontId="16" fillId="12" borderId="34" xfId="0" applyFont="1" applyFill="1" applyBorder="1" applyAlignment="1">
      <alignment horizontal="center" vertical="center"/>
    </xf>
    <xf numFmtId="0" fontId="0" fillId="9" borderId="38" xfId="0" applyFill="1" applyBorder="1" applyAlignment="1">
      <alignment horizontal="center" vertical="center"/>
    </xf>
    <xf numFmtId="0" fontId="0" fillId="9" borderId="11" xfId="0" applyFill="1" applyBorder="1" applyAlignment="1">
      <alignment horizontal="center" vertical="center"/>
    </xf>
    <xf numFmtId="0" fontId="0" fillId="9" borderId="63" xfId="0" applyFill="1" applyBorder="1" applyAlignment="1">
      <alignment horizontal="center" vertical="center"/>
    </xf>
    <xf numFmtId="0" fontId="0" fillId="9" borderId="39" xfId="0" applyFill="1" applyBorder="1" applyAlignment="1">
      <alignment horizontal="center" vertical="center"/>
    </xf>
    <xf numFmtId="0" fontId="0" fillId="12" borderId="50" xfId="0" applyFill="1" applyBorder="1" applyAlignment="1">
      <alignment horizontal="center" vertical="center"/>
    </xf>
    <xf numFmtId="0" fontId="0" fillId="12" borderId="46" xfId="0" applyFill="1" applyBorder="1" applyAlignment="1">
      <alignment horizontal="center" vertical="center"/>
    </xf>
    <xf numFmtId="0" fontId="0" fillId="12" borderId="51" xfId="0" applyFill="1" applyBorder="1" applyAlignment="1">
      <alignment horizontal="center" vertical="center"/>
    </xf>
    <xf numFmtId="0" fontId="10" fillId="6" borderId="0" xfId="0" applyFont="1" applyFill="1" applyBorder="1" applyAlignment="1">
      <alignment horizontal="center" vertical="center" wrapText="1"/>
    </xf>
    <xf numFmtId="0" fontId="13" fillId="12" borderId="54" xfId="0" applyFont="1" applyFill="1" applyBorder="1" applyAlignment="1">
      <alignment horizontal="center" vertical="center" wrapText="1"/>
    </xf>
    <xf numFmtId="0" fontId="13" fillId="12" borderId="0" xfId="0" applyFont="1" applyFill="1" applyBorder="1" applyAlignment="1">
      <alignment horizontal="center" vertical="center" wrapText="1"/>
    </xf>
    <xf numFmtId="0" fontId="13" fillId="12" borderId="64"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37" xfId="0" applyBorder="1" applyAlignment="1">
      <alignment horizontal="center" vertical="center" wrapText="1"/>
    </xf>
    <xf numFmtId="0" fontId="0" fillId="12" borderId="23" xfId="0" applyFill="1" applyBorder="1" applyAlignment="1">
      <alignment horizontal="center" vertical="center"/>
    </xf>
    <xf numFmtId="0" fontId="0" fillId="12" borderId="35" xfId="0" applyFill="1" applyBorder="1" applyAlignment="1">
      <alignment horizontal="center" vertical="center"/>
    </xf>
    <xf numFmtId="0" fontId="0" fillId="12" borderId="24" xfId="0" applyFill="1" applyBorder="1" applyAlignment="1">
      <alignment horizontal="center" vertical="center"/>
    </xf>
    <xf numFmtId="0" fontId="4" fillId="12" borderId="65" xfId="0" applyFont="1" applyFill="1" applyBorder="1" applyAlignment="1">
      <alignment horizontal="center" vertical="center" wrapText="1" readingOrder="1"/>
    </xf>
    <xf numFmtId="0" fontId="4" fillId="12" borderId="24" xfId="0" applyFont="1" applyFill="1" applyBorder="1" applyAlignment="1">
      <alignment horizontal="center" vertical="center" wrapText="1" readingOrder="1"/>
    </xf>
    <xf numFmtId="0" fontId="0" fillId="7" borderId="45" xfId="0" applyFill="1" applyBorder="1" applyAlignment="1">
      <alignment horizontal="center" vertical="center"/>
    </xf>
    <xf numFmtId="0" fontId="0" fillId="7" borderId="46" xfId="0" applyFill="1" applyBorder="1" applyAlignment="1">
      <alignment horizontal="center" vertical="center"/>
    </xf>
    <xf numFmtId="0" fontId="0" fillId="7" borderId="47" xfId="0" applyFill="1" applyBorder="1" applyAlignment="1">
      <alignment horizontal="center" vertical="center"/>
    </xf>
    <xf numFmtId="0" fontId="1" fillId="3" borderId="38"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39" xfId="0" applyFont="1" applyFill="1" applyBorder="1" applyAlignment="1">
      <alignment horizontal="center" vertical="center" wrapText="1"/>
    </xf>
    <xf numFmtId="0" fontId="2" fillId="4" borderId="40" xfId="0" applyFont="1" applyFill="1" applyBorder="1" applyAlignment="1">
      <alignment horizontal="center" vertical="center" wrapText="1" readingOrder="2"/>
    </xf>
    <xf numFmtId="0" fontId="2" fillId="4" borderId="5" xfId="0" applyFont="1" applyFill="1" applyBorder="1" applyAlignment="1">
      <alignment horizontal="center" vertical="center" wrapText="1" readingOrder="2"/>
    </xf>
    <xf numFmtId="0" fontId="2" fillId="4" borderId="41" xfId="0" applyFont="1" applyFill="1" applyBorder="1" applyAlignment="1">
      <alignment horizontal="center" vertical="center" wrapText="1" readingOrder="2"/>
    </xf>
    <xf numFmtId="0" fontId="0" fillId="12" borderId="41" xfId="0" applyFill="1" applyBorder="1" applyAlignment="1">
      <alignment horizontal="center" vertical="center"/>
    </xf>
    <xf numFmtId="0" fontId="4" fillId="12" borderId="40" xfId="0" applyFont="1" applyFill="1" applyBorder="1" applyAlignment="1">
      <alignment horizontal="center" vertical="center" wrapText="1" readingOrder="2"/>
    </xf>
    <xf numFmtId="0" fontId="4" fillId="12" borderId="5" xfId="0" applyFont="1" applyFill="1" applyBorder="1" applyAlignment="1">
      <alignment horizontal="center" vertical="center" wrapText="1" readingOrder="2"/>
    </xf>
    <xf numFmtId="0" fontId="4" fillId="12" borderId="5" xfId="0" applyFont="1" applyFill="1" applyBorder="1" applyAlignment="1">
      <alignment horizontal="center" vertical="center" wrapText="1" readingOrder="1"/>
    </xf>
    <xf numFmtId="0" fontId="4" fillId="12" borderId="25" xfId="0" applyFont="1" applyFill="1" applyBorder="1" applyAlignment="1">
      <alignment horizontal="center" vertical="center" wrapText="1"/>
    </xf>
    <xf numFmtId="0" fontId="4" fillId="12" borderId="66" xfId="0" applyFont="1" applyFill="1" applyBorder="1" applyAlignment="1">
      <alignment horizontal="center" vertical="center" wrapText="1"/>
    </xf>
    <xf numFmtId="0" fontId="11" fillId="2" borderId="66" xfId="0" applyFont="1" applyFill="1" applyBorder="1" applyAlignment="1">
      <alignment horizontal="center" vertical="center"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4</xdr:row>
      <xdr:rowOff>0</xdr:rowOff>
    </xdr:from>
    <xdr:to>
      <xdr:col>4</xdr:col>
      <xdr:colOff>9525</xdr:colOff>
      <xdr:row>4</xdr:row>
      <xdr:rowOff>9525</xdr:rowOff>
    </xdr:to>
    <xdr:cxnSp macro="">
      <xdr:nvCxnSpPr>
        <xdr:cNvPr id="15" name="Straight Connector 14">
          <a:extLst>
            <a:ext uri="{FF2B5EF4-FFF2-40B4-BE49-F238E27FC236}">
              <a16:creationId xmlns:a16="http://schemas.microsoft.com/office/drawing/2014/main" id="{00000000-0008-0000-0100-00000F000000}"/>
            </a:ext>
          </a:extLst>
        </xdr:cNvPr>
        <xdr:cNvCxnSpPr/>
      </xdr:nvCxnSpPr>
      <xdr:spPr>
        <a:xfrm flipH="1">
          <a:off x="2971800" y="1857375"/>
          <a:ext cx="2181225" cy="381000"/>
        </a:xfrm>
        <a:prstGeom prst="line">
          <a:avLst/>
        </a:prstGeom>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
  <sheetViews>
    <sheetView view="pageBreakPreview" zoomScaleNormal="100" zoomScaleSheetLayoutView="100" workbookViewId="0">
      <selection activeCell="B8" sqref="B8:E8"/>
    </sheetView>
  </sheetViews>
  <sheetFormatPr defaultRowHeight="14.25" x14ac:dyDescent="0.2"/>
  <cols>
    <col min="1" max="1" width="3.625" style="104" customWidth="1"/>
    <col min="2" max="2" width="6.625" customWidth="1"/>
    <col min="3" max="3" width="28.625" style="10" customWidth="1"/>
    <col min="4" max="4" width="28.625" customWidth="1"/>
    <col min="5" max="5" width="28.625" style="10" customWidth="1"/>
    <col min="6" max="6" width="3.625" style="104" customWidth="1"/>
  </cols>
  <sheetData>
    <row r="1" spans="2:5" ht="39.75" customHeight="1" thickBot="1" x14ac:dyDescent="0.25">
      <c r="B1" s="105" t="s">
        <v>3</v>
      </c>
      <c r="C1" s="105"/>
      <c r="D1" s="105"/>
      <c r="E1" s="105"/>
    </row>
    <row r="2" spans="2:5" ht="45.75" customHeight="1" thickTop="1" thickBot="1" x14ac:dyDescent="0.25">
      <c r="B2" s="1" t="s">
        <v>4</v>
      </c>
      <c r="C2" s="2" t="s">
        <v>5</v>
      </c>
      <c r="D2" s="14" t="s">
        <v>23</v>
      </c>
      <c r="E2" s="3" t="s">
        <v>2</v>
      </c>
    </row>
    <row r="3" spans="2:5" ht="30" customHeight="1" thickBot="1" x14ac:dyDescent="0.25">
      <c r="B3" s="4">
        <v>1</v>
      </c>
      <c r="C3" s="5" t="s">
        <v>6</v>
      </c>
      <c r="D3" s="16"/>
      <c r="E3" s="6" t="s">
        <v>7</v>
      </c>
    </row>
    <row r="4" spans="2:5" ht="30" customHeight="1" thickBot="1" x14ac:dyDescent="0.25">
      <c r="B4" s="7">
        <v>2</v>
      </c>
      <c r="C4" s="8" t="s">
        <v>8</v>
      </c>
      <c r="D4" s="16"/>
      <c r="E4" s="9" t="s">
        <v>7</v>
      </c>
    </row>
    <row r="5" spans="2:5" ht="30" customHeight="1" thickBot="1" x14ac:dyDescent="0.25">
      <c r="B5" s="7">
        <v>3</v>
      </c>
      <c r="C5" s="8" t="s">
        <v>9</v>
      </c>
      <c r="D5" s="16"/>
      <c r="E5" s="9" t="s">
        <v>7</v>
      </c>
    </row>
    <row r="6" spans="2:5" ht="30" customHeight="1" thickBot="1" x14ac:dyDescent="0.25">
      <c r="B6" s="7">
        <v>4</v>
      </c>
      <c r="C6" s="8" t="s">
        <v>10</v>
      </c>
      <c r="D6" s="16"/>
      <c r="E6" s="9" t="s">
        <v>7</v>
      </c>
    </row>
    <row r="7" spans="2:5" ht="30" customHeight="1" x14ac:dyDescent="0.2">
      <c r="B7" s="17">
        <v>5</v>
      </c>
      <c r="C7" s="17" t="s">
        <v>11</v>
      </c>
      <c r="D7" s="19"/>
      <c r="E7" s="18" t="s">
        <v>7</v>
      </c>
    </row>
    <row r="8" spans="2:5" ht="45.75" customHeight="1" x14ac:dyDescent="0.2">
      <c r="B8" s="106" t="s">
        <v>58</v>
      </c>
      <c r="C8" s="106"/>
      <c r="D8" s="106"/>
      <c r="E8" s="106"/>
    </row>
  </sheetData>
  <mergeCells count="4">
    <mergeCell ref="A1:A1048576"/>
    <mergeCell ref="B1:E1"/>
    <mergeCell ref="F1:F1048576"/>
    <mergeCell ref="B8:E8"/>
  </mergeCells>
  <pageMargins left="0.7" right="0.7" top="0.75" bottom="0.75" header="0.3" footer="0.3"/>
  <pageSetup scale="53"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
  <sheetViews>
    <sheetView view="pageBreakPreview" zoomScale="85" zoomScaleNormal="100" zoomScaleSheetLayoutView="85" workbookViewId="0">
      <selection sqref="A1:E1"/>
    </sheetView>
  </sheetViews>
  <sheetFormatPr defaultRowHeight="15" x14ac:dyDescent="0.25"/>
  <cols>
    <col min="1" max="1" width="14.125" style="13" customWidth="1"/>
    <col min="2" max="2" width="55.5" customWidth="1"/>
    <col min="3" max="3" width="31.5" customWidth="1"/>
    <col min="4" max="5" width="31.25" customWidth="1"/>
  </cols>
  <sheetData>
    <row r="1" spans="1:5" ht="58.5" customHeight="1" thickTop="1" thickBot="1" x14ac:dyDescent="0.25">
      <c r="A1" s="107" t="s">
        <v>88</v>
      </c>
      <c r="B1" s="108"/>
      <c r="C1" s="108"/>
      <c r="D1" s="108"/>
      <c r="E1" s="108"/>
    </row>
    <row r="2" spans="1:5" ht="39.950000000000003" customHeight="1" thickBot="1" x14ac:dyDescent="0.25">
      <c r="A2" s="11" t="s">
        <v>4</v>
      </c>
      <c r="B2" s="11" t="s">
        <v>14</v>
      </c>
      <c r="C2" s="11" t="s">
        <v>12</v>
      </c>
      <c r="D2" s="27" t="s">
        <v>13</v>
      </c>
      <c r="E2" s="11" t="s">
        <v>68</v>
      </c>
    </row>
    <row r="3" spans="1:5" ht="35.1" customHeight="1" x14ac:dyDescent="0.2">
      <c r="A3" s="61">
        <v>1.1000000000000001</v>
      </c>
      <c r="B3" s="62" t="s">
        <v>15</v>
      </c>
      <c r="C3" s="63">
        <v>1</v>
      </c>
      <c r="D3" s="16">
        <v>0</v>
      </c>
      <c r="E3" s="76">
        <f>D3*C3</f>
        <v>0</v>
      </c>
    </row>
    <row r="4" spans="1:5" ht="35.1" customHeight="1" x14ac:dyDescent="0.2">
      <c r="A4" s="64">
        <v>1.2</v>
      </c>
      <c r="B4" s="65" t="s">
        <v>16</v>
      </c>
      <c r="C4" s="66">
        <v>1</v>
      </c>
      <c r="D4" s="77">
        <v>0</v>
      </c>
      <c r="E4" s="78">
        <f>D4*C4</f>
        <v>0</v>
      </c>
    </row>
    <row r="5" spans="1:5" ht="35.1" customHeight="1" x14ac:dyDescent="0.2">
      <c r="A5" s="64">
        <v>1.3</v>
      </c>
      <c r="B5" s="67" t="s">
        <v>17</v>
      </c>
      <c r="C5" s="66">
        <v>1</v>
      </c>
      <c r="D5" s="77">
        <v>0</v>
      </c>
      <c r="E5" s="78">
        <f t="shared" ref="E5:E11" si="0">D5*C5</f>
        <v>0</v>
      </c>
    </row>
    <row r="6" spans="1:5" ht="35.1" customHeight="1" x14ac:dyDescent="0.2">
      <c r="A6" s="64">
        <v>1.4</v>
      </c>
      <c r="B6" s="67" t="s">
        <v>54</v>
      </c>
      <c r="C6" s="66">
        <v>1</v>
      </c>
      <c r="D6" s="77">
        <v>0</v>
      </c>
      <c r="E6" s="78">
        <f t="shared" si="0"/>
        <v>0</v>
      </c>
    </row>
    <row r="7" spans="1:5" ht="35.1" customHeight="1" x14ac:dyDescent="0.2">
      <c r="A7" s="64">
        <v>1.5</v>
      </c>
      <c r="B7" s="65" t="s">
        <v>18</v>
      </c>
      <c r="C7" s="66">
        <v>1</v>
      </c>
      <c r="D7" s="77">
        <v>0</v>
      </c>
      <c r="E7" s="78">
        <f t="shared" si="0"/>
        <v>0</v>
      </c>
    </row>
    <row r="8" spans="1:5" ht="35.1" customHeight="1" x14ac:dyDescent="0.2">
      <c r="A8" s="64">
        <v>1.6</v>
      </c>
      <c r="B8" s="65" t="s">
        <v>19</v>
      </c>
      <c r="C8" s="66">
        <v>1</v>
      </c>
      <c r="D8" s="77">
        <v>0</v>
      </c>
      <c r="E8" s="78">
        <f t="shared" si="0"/>
        <v>0</v>
      </c>
    </row>
    <row r="9" spans="1:5" ht="35.1" customHeight="1" x14ac:dyDescent="0.2">
      <c r="A9" s="64">
        <v>1.7</v>
      </c>
      <c r="B9" s="67" t="s">
        <v>42</v>
      </c>
      <c r="C9" s="66">
        <v>1</v>
      </c>
      <c r="D9" s="77">
        <v>0</v>
      </c>
      <c r="E9" s="78">
        <f t="shared" si="0"/>
        <v>0</v>
      </c>
    </row>
    <row r="10" spans="1:5" ht="35.1" customHeight="1" thickBot="1" x14ac:dyDescent="0.25">
      <c r="A10" s="64">
        <v>1.8</v>
      </c>
      <c r="B10" s="68" t="s">
        <v>55</v>
      </c>
      <c r="C10" s="69">
        <v>4</v>
      </c>
      <c r="D10" s="77">
        <v>0</v>
      </c>
      <c r="E10" s="78">
        <f t="shared" si="0"/>
        <v>0</v>
      </c>
    </row>
    <row r="11" spans="1:5" ht="35.1" customHeight="1" thickBot="1" x14ac:dyDescent="0.25">
      <c r="A11" s="70">
        <v>1.9</v>
      </c>
      <c r="B11" s="68" t="s">
        <v>20</v>
      </c>
      <c r="C11" s="71">
        <v>4</v>
      </c>
      <c r="D11" s="79">
        <v>0</v>
      </c>
      <c r="E11" s="80">
        <f t="shared" si="0"/>
        <v>0</v>
      </c>
    </row>
    <row r="12" spans="1:5" ht="39.950000000000003" customHeight="1" thickBot="1" x14ac:dyDescent="0.25">
      <c r="A12" s="58" t="s">
        <v>4</v>
      </c>
      <c r="B12" s="59" t="s">
        <v>21</v>
      </c>
      <c r="C12" s="60" t="s">
        <v>12</v>
      </c>
      <c r="D12" s="12" t="s">
        <v>13</v>
      </c>
      <c r="E12" s="11" t="s">
        <v>68</v>
      </c>
    </row>
    <row r="13" spans="1:5" ht="35.1" customHeight="1" x14ac:dyDescent="0.2">
      <c r="A13" s="61">
        <v>2.1</v>
      </c>
      <c r="B13" s="72" t="s">
        <v>74</v>
      </c>
      <c r="C13" s="63" t="s">
        <v>75</v>
      </c>
      <c r="D13" s="16">
        <v>0</v>
      </c>
      <c r="E13" s="76">
        <f>D13</f>
        <v>0</v>
      </c>
    </row>
    <row r="14" spans="1:5" ht="35.1" customHeight="1" thickBot="1" x14ac:dyDescent="0.25">
      <c r="A14" s="64">
        <v>2.2000000000000002</v>
      </c>
      <c r="B14" s="73" t="s">
        <v>73</v>
      </c>
      <c r="C14" s="66" t="s">
        <v>75</v>
      </c>
      <c r="D14" s="77">
        <v>0</v>
      </c>
      <c r="E14" s="78">
        <f>D14</f>
        <v>0</v>
      </c>
    </row>
    <row r="15" spans="1:5" ht="47.25" x14ac:dyDescent="0.2">
      <c r="A15" s="61">
        <v>2.2999999999999998</v>
      </c>
      <c r="B15" s="65" t="s">
        <v>60</v>
      </c>
      <c r="C15" s="66">
        <v>2</v>
      </c>
      <c r="D15" s="77">
        <v>0</v>
      </c>
      <c r="E15" s="78">
        <f t="shared" ref="E15:E16" si="1">D15*C15</f>
        <v>0</v>
      </c>
    </row>
    <row r="16" spans="1:5" ht="95.25" customHeight="1" thickBot="1" x14ac:dyDescent="0.25">
      <c r="A16" s="64">
        <v>2.4</v>
      </c>
      <c r="B16" s="74" t="s">
        <v>76</v>
      </c>
      <c r="C16" s="71">
        <v>6</v>
      </c>
      <c r="D16" s="79">
        <v>0</v>
      </c>
      <c r="E16" s="80">
        <f t="shared" si="1"/>
        <v>0</v>
      </c>
    </row>
    <row r="17" spans="1:5" ht="32.25" customHeight="1" thickBot="1" x14ac:dyDescent="0.25">
      <c r="A17" s="60" t="s">
        <v>4</v>
      </c>
      <c r="B17" s="60" t="s">
        <v>22</v>
      </c>
      <c r="C17" s="60" t="s">
        <v>12</v>
      </c>
      <c r="D17" s="12" t="s">
        <v>23</v>
      </c>
      <c r="E17" s="11" t="s">
        <v>68</v>
      </c>
    </row>
    <row r="18" spans="1:5" ht="15.75" x14ac:dyDescent="0.2">
      <c r="A18" s="61">
        <v>3.1</v>
      </c>
      <c r="B18" s="75" t="s">
        <v>24</v>
      </c>
      <c r="C18" s="63">
        <v>1</v>
      </c>
      <c r="D18" s="16">
        <v>0</v>
      </c>
      <c r="E18" s="76">
        <f>D18*C18</f>
        <v>0</v>
      </c>
    </row>
    <row r="19" spans="1:5" ht="16.5" thickBot="1" x14ac:dyDescent="0.25">
      <c r="A19" s="64">
        <v>3.2</v>
      </c>
      <c r="B19" s="65" t="s">
        <v>25</v>
      </c>
      <c r="C19" s="66">
        <v>1</v>
      </c>
      <c r="D19" s="77">
        <v>0</v>
      </c>
      <c r="E19" s="78">
        <f>D19*C19</f>
        <v>0</v>
      </c>
    </row>
    <row r="20" spans="1:5" ht="16.5" thickBot="1" x14ac:dyDescent="0.25">
      <c r="A20" s="64">
        <v>3.3</v>
      </c>
      <c r="B20" s="65" t="s">
        <v>43</v>
      </c>
      <c r="C20" s="66">
        <v>1</v>
      </c>
      <c r="D20" s="77">
        <v>0</v>
      </c>
      <c r="E20" s="76">
        <f t="shared" ref="E20" si="2">D20*C20</f>
        <v>0</v>
      </c>
    </row>
    <row r="21" spans="1:5" ht="15.75" x14ac:dyDescent="0.2">
      <c r="A21" s="66">
        <v>3.4</v>
      </c>
      <c r="B21" s="65" t="s">
        <v>57</v>
      </c>
      <c r="C21" s="66">
        <v>1</v>
      </c>
      <c r="D21" s="77">
        <v>0</v>
      </c>
      <c r="E21" s="76">
        <f>D21*C21</f>
        <v>0</v>
      </c>
    </row>
    <row r="22" spans="1:5" ht="29.25" customHeight="1" thickBot="1" x14ac:dyDescent="0.25">
      <c r="A22" s="109" t="s">
        <v>56</v>
      </c>
      <c r="B22" s="110"/>
      <c r="C22" s="110"/>
      <c r="D22" s="111"/>
      <c r="E22" s="57">
        <f>SUM(E18:E20,E13:E16,E3:E11)+E21</f>
        <v>0</v>
      </c>
    </row>
  </sheetData>
  <mergeCells count="2">
    <mergeCell ref="A1:E1"/>
    <mergeCell ref="A22:D22"/>
  </mergeCells>
  <pageMargins left="0.7" right="0.7" top="0.75" bottom="0.75" header="0.3" footer="0.3"/>
  <pageSetup scale="4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18"/>
  <sheetViews>
    <sheetView showGridLines="0" view="pageBreakPreview" zoomScaleNormal="100" zoomScaleSheetLayoutView="100" workbookViewId="0">
      <selection activeCell="C3" sqref="C3"/>
    </sheetView>
  </sheetViews>
  <sheetFormatPr defaultRowHeight="14.25" x14ac:dyDescent="0.2"/>
  <cols>
    <col min="1" max="1" width="5.25" customWidth="1"/>
    <col min="2" max="2" width="16.75" customWidth="1"/>
    <col min="3" max="3" width="45.125" customWidth="1"/>
    <col min="4" max="4" width="8.5" customWidth="1"/>
    <col min="5" max="5" width="12.5" customWidth="1"/>
    <col min="6" max="7" width="14.875" customWidth="1"/>
  </cols>
  <sheetData>
    <row r="1" spans="2:7" ht="37.5" customHeight="1" x14ac:dyDescent="0.2">
      <c r="B1" s="112" t="s">
        <v>89</v>
      </c>
      <c r="C1" s="113"/>
      <c r="D1" s="113"/>
      <c r="E1" s="113"/>
      <c r="F1" s="113"/>
      <c r="G1" s="114"/>
    </row>
    <row r="2" spans="2:7" ht="35.25" customHeight="1" thickBot="1" x14ac:dyDescent="0.25">
      <c r="B2" s="31" t="s">
        <v>4</v>
      </c>
      <c r="C2" s="28" t="s">
        <v>1</v>
      </c>
      <c r="D2" s="29" t="s">
        <v>12</v>
      </c>
      <c r="E2" s="28" t="s">
        <v>2</v>
      </c>
      <c r="F2" s="30" t="s">
        <v>69</v>
      </c>
      <c r="G2" s="32" t="s">
        <v>53</v>
      </c>
    </row>
    <row r="3" spans="2:7" ht="26.25" customHeight="1" thickBot="1" x14ac:dyDescent="0.25">
      <c r="B3" s="119" t="s">
        <v>45</v>
      </c>
      <c r="C3" s="37" t="s">
        <v>44</v>
      </c>
      <c r="D3" s="38">
        <v>6</v>
      </c>
      <c r="E3" s="39" t="s">
        <v>26</v>
      </c>
      <c r="F3" s="48">
        <v>0</v>
      </c>
      <c r="G3" s="49">
        <f>F3*D3</f>
        <v>0</v>
      </c>
    </row>
    <row r="4" spans="2:7" ht="19.5" thickBot="1" x14ac:dyDescent="0.25">
      <c r="B4" s="117"/>
      <c r="C4" s="40" t="s">
        <v>46</v>
      </c>
      <c r="D4" s="41">
        <v>1</v>
      </c>
      <c r="E4" s="42" t="s">
        <v>26</v>
      </c>
      <c r="F4" s="50">
        <v>0</v>
      </c>
      <c r="G4" s="51">
        <f>F4*D4</f>
        <v>0</v>
      </c>
    </row>
    <row r="5" spans="2:7" ht="19.5" thickBot="1" x14ac:dyDescent="0.25">
      <c r="B5" s="117"/>
      <c r="C5" s="40" t="s">
        <v>81</v>
      </c>
      <c r="D5" s="41">
        <v>1</v>
      </c>
      <c r="E5" s="42" t="s">
        <v>26</v>
      </c>
      <c r="F5" s="50">
        <v>0</v>
      </c>
      <c r="G5" s="51">
        <f t="shared" ref="G5:G16" si="0">F5*D5</f>
        <v>0</v>
      </c>
    </row>
    <row r="6" spans="2:7" ht="19.5" thickBot="1" x14ac:dyDescent="0.25">
      <c r="B6" s="117"/>
      <c r="C6" s="40" t="s">
        <v>80</v>
      </c>
      <c r="D6" s="41">
        <v>1</v>
      </c>
      <c r="E6" s="42"/>
      <c r="F6" s="50">
        <v>0</v>
      </c>
      <c r="G6" s="51">
        <f t="shared" si="0"/>
        <v>0</v>
      </c>
    </row>
    <row r="7" spans="2:7" ht="19.5" thickBot="1" x14ac:dyDescent="0.25">
      <c r="B7" s="117"/>
      <c r="C7" s="40" t="s">
        <v>79</v>
      </c>
      <c r="D7" s="41">
        <v>1</v>
      </c>
      <c r="E7" s="42" t="s">
        <v>26</v>
      </c>
      <c r="F7" s="50">
        <v>0</v>
      </c>
      <c r="G7" s="51">
        <f>F7*D7</f>
        <v>0</v>
      </c>
    </row>
    <row r="8" spans="2:7" ht="19.5" thickBot="1" x14ac:dyDescent="0.25">
      <c r="B8" s="117"/>
      <c r="C8" s="40" t="s">
        <v>78</v>
      </c>
      <c r="D8" s="41">
        <v>1</v>
      </c>
      <c r="E8" s="42" t="s">
        <v>26</v>
      </c>
      <c r="F8" s="50">
        <v>0</v>
      </c>
      <c r="G8" s="51">
        <f t="shared" si="0"/>
        <v>0</v>
      </c>
    </row>
    <row r="9" spans="2:7" ht="19.5" thickBot="1" x14ac:dyDescent="0.25">
      <c r="B9" s="117"/>
      <c r="C9" s="40" t="s">
        <v>82</v>
      </c>
      <c r="D9" s="41">
        <v>1</v>
      </c>
      <c r="E9" s="42" t="s">
        <v>26</v>
      </c>
      <c r="F9" s="50">
        <v>0</v>
      </c>
      <c r="G9" s="51">
        <f t="shared" si="0"/>
        <v>0</v>
      </c>
    </row>
    <row r="10" spans="2:7" ht="19.5" thickBot="1" x14ac:dyDescent="0.25">
      <c r="B10" s="120"/>
      <c r="C10" s="40" t="s">
        <v>27</v>
      </c>
      <c r="D10" s="41">
        <v>3</v>
      </c>
      <c r="E10" s="42" t="s">
        <v>26</v>
      </c>
      <c r="F10" s="50">
        <v>0</v>
      </c>
      <c r="G10" s="51">
        <f t="shared" si="0"/>
        <v>0</v>
      </c>
    </row>
    <row r="11" spans="2:7" ht="38.25" thickBot="1" x14ac:dyDescent="0.25">
      <c r="B11" s="116" t="s">
        <v>28</v>
      </c>
      <c r="C11" s="40" t="s">
        <v>83</v>
      </c>
      <c r="D11" s="41">
        <v>2</v>
      </c>
      <c r="E11" s="42" t="s">
        <v>26</v>
      </c>
      <c r="F11" s="50">
        <v>0</v>
      </c>
      <c r="G11" s="51">
        <f t="shared" si="0"/>
        <v>0</v>
      </c>
    </row>
    <row r="12" spans="2:7" ht="19.5" thickBot="1" x14ac:dyDescent="0.25">
      <c r="B12" s="117"/>
      <c r="C12" s="43" t="s">
        <v>84</v>
      </c>
      <c r="D12" s="44">
        <v>2</v>
      </c>
      <c r="E12" s="45" t="s">
        <v>26</v>
      </c>
      <c r="F12" s="52">
        <v>0</v>
      </c>
      <c r="G12" s="51">
        <f t="shared" si="0"/>
        <v>0</v>
      </c>
    </row>
    <row r="13" spans="2:7" ht="19.5" thickBot="1" x14ac:dyDescent="0.25">
      <c r="B13" s="118"/>
      <c r="C13" s="46" t="s">
        <v>85</v>
      </c>
      <c r="D13" s="41">
        <v>2</v>
      </c>
      <c r="E13" s="41" t="s">
        <v>26</v>
      </c>
      <c r="F13" s="53">
        <v>0</v>
      </c>
      <c r="G13" s="51">
        <f t="shared" si="0"/>
        <v>0</v>
      </c>
    </row>
    <row r="14" spans="2:7" ht="37.5" x14ac:dyDescent="0.2">
      <c r="B14" s="117"/>
      <c r="C14" s="43" t="s">
        <v>86</v>
      </c>
      <c r="D14" s="47">
        <v>1</v>
      </c>
      <c r="E14" s="45" t="s">
        <v>26</v>
      </c>
      <c r="F14" s="52">
        <v>0</v>
      </c>
      <c r="G14" s="54">
        <f t="shared" si="0"/>
        <v>0</v>
      </c>
    </row>
    <row r="15" spans="2:7" ht="18.75" x14ac:dyDescent="0.2">
      <c r="B15" s="121" t="s">
        <v>87</v>
      </c>
      <c r="C15" s="46" t="s">
        <v>70</v>
      </c>
      <c r="D15" s="41">
        <v>1</v>
      </c>
      <c r="E15" s="41" t="s">
        <v>72</v>
      </c>
      <c r="F15" s="53">
        <v>0</v>
      </c>
      <c r="G15" s="55">
        <f t="shared" si="0"/>
        <v>0</v>
      </c>
    </row>
    <row r="16" spans="2:7" ht="19.5" thickBot="1" x14ac:dyDescent="0.25">
      <c r="B16" s="121"/>
      <c r="C16" s="46" t="s">
        <v>71</v>
      </c>
      <c r="D16" s="41">
        <v>1</v>
      </c>
      <c r="E16" s="41" t="s">
        <v>72</v>
      </c>
      <c r="F16" s="53">
        <v>0</v>
      </c>
      <c r="G16" s="55">
        <f t="shared" si="0"/>
        <v>0</v>
      </c>
    </row>
    <row r="17" spans="2:7" ht="18.75" thickBot="1" x14ac:dyDescent="0.3">
      <c r="B17" s="122" t="s">
        <v>56</v>
      </c>
      <c r="C17" s="123"/>
      <c r="D17" s="123"/>
      <c r="E17" s="123"/>
      <c r="F17" s="124"/>
      <c r="G17" s="56">
        <f>SUM(G3:G16)</f>
        <v>0</v>
      </c>
    </row>
    <row r="18" spans="2:7" ht="84" customHeight="1" x14ac:dyDescent="0.2">
      <c r="B18" s="115"/>
      <c r="C18" s="115"/>
      <c r="D18" s="115"/>
      <c r="E18" s="115"/>
      <c r="F18" s="115"/>
    </row>
  </sheetData>
  <mergeCells count="6">
    <mergeCell ref="B1:G1"/>
    <mergeCell ref="B18:F18"/>
    <mergeCell ref="B11:B14"/>
    <mergeCell ref="B3:B10"/>
    <mergeCell ref="B15:B16"/>
    <mergeCell ref="B17:F17"/>
  </mergeCells>
  <pageMargins left="0.7" right="0.7" top="0.75" bottom="0.75" header="0.3" footer="0.3"/>
  <pageSetup scale="62"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F2610-F0B1-4A63-A368-6F6F08FB03D7}">
  <dimension ref="A1:F5"/>
  <sheetViews>
    <sheetView view="pageBreakPreview" zoomScale="130" zoomScaleNormal="100" zoomScaleSheetLayoutView="130" workbookViewId="0">
      <selection activeCell="A5" sqref="A5:D5"/>
    </sheetView>
  </sheetViews>
  <sheetFormatPr defaultRowHeight="14.25" x14ac:dyDescent="0.2"/>
  <cols>
    <col min="1" max="1" width="11.875" customWidth="1"/>
    <col min="2" max="6" width="21.5" customWidth="1"/>
  </cols>
  <sheetData>
    <row r="1" spans="1:6" x14ac:dyDescent="0.2">
      <c r="A1" s="125" t="s">
        <v>63</v>
      </c>
      <c r="B1" s="126"/>
      <c r="C1" s="127"/>
      <c r="D1" s="127"/>
      <c r="E1" s="128"/>
      <c r="F1" s="34"/>
    </row>
    <row r="2" spans="1:6" x14ac:dyDescent="0.2">
      <c r="A2" s="24" t="s">
        <v>29</v>
      </c>
      <c r="B2" s="25" t="s">
        <v>30</v>
      </c>
      <c r="C2" s="33" t="s">
        <v>77</v>
      </c>
      <c r="D2" s="26" t="s">
        <v>64</v>
      </c>
      <c r="E2" s="26" t="s">
        <v>53</v>
      </c>
      <c r="F2" s="35"/>
    </row>
    <row r="3" spans="1:6" x14ac:dyDescent="0.2">
      <c r="A3" s="24">
        <v>1</v>
      </c>
      <c r="B3" s="25" t="s">
        <v>65</v>
      </c>
      <c r="C3" s="33">
        <v>730</v>
      </c>
      <c r="D3" s="26">
        <v>0</v>
      </c>
      <c r="E3" s="26">
        <f>D3*C3</f>
        <v>0</v>
      </c>
      <c r="F3" s="35"/>
    </row>
    <row r="4" spans="1:6" x14ac:dyDescent="0.2">
      <c r="A4" s="24">
        <v>2</v>
      </c>
      <c r="B4" s="25" t="s">
        <v>66</v>
      </c>
      <c r="C4" s="33">
        <v>730</v>
      </c>
      <c r="D4" s="26">
        <v>0</v>
      </c>
      <c r="E4" s="26">
        <f>D4*C4</f>
        <v>0</v>
      </c>
      <c r="F4" s="35"/>
    </row>
    <row r="5" spans="1:6" ht="15" thickBot="1" x14ac:dyDescent="0.25">
      <c r="A5" s="129" t="s">
        <v>67</v>
      </c>
      <c r="B5" s="130"/>
      <c r="C5" s="130"/>
      <c r="D5" s="131"/>
      <c r="E5" s="81">
        <f>E4+E3</f>
        <v>0</v>
      </c>
      <c r="F5" s="36"/>
    </row>
  </sheetData>
  <mergeCells count="2">
    <mergeCell ref="A1:E1"/>
    <mergeCell ref="A5:D5"/>
  </mergeCells>
  <pageMargins left="0.7" right="0.7" top="0.75" bottom="0.75" header="0.3" footer="0.3"/>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6"/>
  <sheetViews>
    <sheetView view="pageBreakPreview" zoomScale="130" zoomScaleNormal="100" zoomScaleSheetLayoutView="130" workbookViewId="0">
      <selection sqref="A1:F1"/>
    </sheetView>
  </sheetViews>
  <sheetFormatPr defaultRowHeight="14.25" x14ac:dyDescent="0.2"/>
  <sheetData>
    <row r="1" spans="1:6" ht="15.75" customHeight="1" thickBot="1" x14ac:dyDescent="0.25">
      <c r="A1" s="160" t="s">
        <v>90</v>
      </c>
      <c r="B1" s="161"/>
      <c r="C1" s="161"/>
      <c r="D1" s="161"/>
      <c r="E1" s="161"/>
      <c r="F1" s="162"/>
    </row>
    <row r="2" spans="1:6" ht="31.5" customHeight="1" thickBot="1" x14ac:dyDescent="0.25">
      <c r="A2" s="83" t="s">
        <v>29</v>
      </c>
      <c r="B2" s="84" t="s">
        <v>30</v>
      </c>
      <c r="C2" s="85" t="s">
        <v>31</v>
      </c>
      <c r="D2" s="86" t="s">
        <v>2</v>
      </c>
      <c r="E2" s="159" t="s">
        <v>23</v>
      </c>
      <c r="F2" s="159" t="s">
        <v>67</v>
      </c>
    </row>
    <row r="3" spans="1:6" ht="30.75" thickBot="1" x14ac:dyDescent="0.25">
      <c r="A3" s="88">
        <v>1</v>
      </c>
      <c r="B3" s="89" t="s">
        <v>32</v>
      </c>
      <c r="C3" s="90">
        <v>2</v>
      </c>
      <c r="D3" s="91" t="s">
        <v>33</v>
      </c>
      <c r="E3" s="23">
        <v>0</v>
      </c>
      <c r="F3" s="23">
        <f>E3*C3</f>
        <v>0</v>
      </c>
    </row>
    <row r="4" spans="1:6" ht="45.75" thickBot="1" x14ac:dyDescent="0.25">
      <c r="A4" s="88">
        <v>2</v>
      </c>
      <c r="B4" s="89" t="s">
        <v>34</v>
      </c>
      <c r="C4" s="90">
        <v>4</v>
      </c>
      <c r="D4" s="91" t="s">
        <v>33</v>
      </c>
      <c r="E4" s="23">
        <v>0</v>
      </c>
      <c r="F4" s="23">
        <f>E4*C4</f>
        <v>0</v>
      </c>
    </row>
    <row r="5" spans="1:6" ht="26.25" thickBot="1" x14ac:dyDescent="0.25">
      <c r="A5" s="88">
        <v>3</v>
      </c>
      <c r="B5" s="92" t="s">
        <v>35</v>
      </c>
      <c r="C5" s="90">
        <v>2</v>
      </c>
      <c r="D5" s="91" t="s">
        <v>33</v>
      </c>
      <c r="E5" s="23">
        <v>0</v>
      </c>
      <c r="F5" s="23">
        <f>E5*C5</f>
        <v>0</v>
      </c>
    </row>
    <row r="6" spans="1:6" x14ac:dyDescent="0.2">
      <c r="A6" s="133" t="s">
        <v>36</v>
      </c>
      <c r="B6" s="134"/>
      <c r="C6" s="134"/>
      <c r="D6" s="134"/>
      <c r="E6" s="135"/>
      <c r="F6" s="82">
        <f>SUM(F3:F5)</f>
        <v>0</v>
      </c>
    </row>
  </sheetData>
  <mergeCells count="2">
    <mergeCell ref="A1:F1"/>
    <mergeCell ref="A6:E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9"/>
  <sheetViews>
    <sheetView view="pageBreakPreview" zoomScale="140" zoomScaleNormal="100" zoomScaleSheetLayoutView="140" workbookViewId="0">
      <selection activeCell="B3" sqref="B3"/>
    </sheetView>
  </sheetViews>
  <sheetFormatPr defaultRowHeight="14.25" x14ac:dyDescent="0.2"/>
  <sheetData>
    <row r="1" spans="1:6" ht="15.75" customHeight="1" x14ac:dyDescent="0.2">
      <c r="A1" s="136" t="s">
        <v>91</v>
      </c>
      <c r="B1" s="132"/>
      <c r="C1" s="132"/>
      <c r="D1" s="132"/>
      <c r="E1" s="132"/>
      <c r="F1" s="132"/>
    </row>
    <row r="2" spans="1:6" ht="28.5" customHeight="1" x14ac:dyDescent="0.2">
      <c r="A2" s="87" t="s">
        <v>29</v>
      </c>
      <c r="B2" s="87" t="s">
        <v>30</v>
      </c>
      <c r="C2" s="87" t="s">
        <v>31</v>
      </c>
      <c r="D2" s="87" t="s">
        <v>2</v>
      </c>
      <c r="E2" s="87" t="s">
        <v>52</v>
      </c>
      <c r="F2" s="87" t="s">
        <v>53</v>
      </c>
    </row>
    <row r="3" spans="1:6" ht="25.5" customHeight="1" thickBot="1" x14ac:dyDescent="0.25">
      <c r="A3" s="88">
        <v>1</v>
      </c>
      <c r="B3" s="89" t="s">
        <v>37</v>
      </c>
      <c r="C3" s="90">
        <v>1</v>
      </c>
      <c r="D3" s="95" t="s">
        <v>26</v>
      </c>
      <c r="E3" s="93">
        <v>0</v>
      </c>
      <c r="F3" s="93">
        <f>E3*C3</f>
        <v>0</v>
      </c>
    </row>
    <row r="4" spans="1:6" ht="30.75" thickBot="1" x14ac:dyDescent="0.25">
      <c r="A4" s="88">
        <v>2</v>
      </c>
      <c r="B4" s="89" t="s">
        <v>38</v>
      </c>
      <c r="C4" s="90">
        <v>1</v>
      </c>
      <c r="D4" s="95" t="s">
        <v>26</v>
      </c>
      <c r="E4" s="93">
        <v>0</v>
      </c>
      <c r="F4" s="93">
        <f>E4*C4</f>
        <v>0</v>
      </c>
    </row>
    <row r="5" spans="1:6" ht="26.25" thickBot="1" x14ac:dyDescent="0.25">
      <c r="A5" s="88">
        <v>3</v>
      </c>
      <c r="B5" s="92" t="s">
        <v>39</v>
      </c>
      <c r="C5" s="90">
        <v>2</v>
      </c>
      <c r="D5" s="95" t="s">
        <v>26</v>
      </c>
      <c r="E5" s="93">
        <v>0</v>
      </c>
      <c r="F5" s="93">
        <f t="shared" ref="F5:F7" si="0">E5*C5</f>
        <v>0</v>
      </c>
    </row>
    <row r="6" spans="1:6" ht="26.25" thickBot="1" x14ac:dyDescent="0.25">
      <c r="A6" s="88">
        <v>4</v>
      </c>
      <c r="B6" s="92" t="s">
        <v>40</v>
      </c>
      <c r="C6" s="90">
        <v>2</v>
      </c>
      <c r="D6" s="95" t="s">
        <v>26</v>
      </c>
      <c r="E6" s="93">
        <v>0</v>
      </c>
      <c r="F6" s="93">
        <f t="shared" si="0"/>
        <v>0</v>
      </c>
    </row>
    <row r="7" spans="1:6" ht="30.75" thickBot="1" x14ac:dyDescent="0.25">
      <c r="A7" s="96">
        <v>5</v>
      </c>
      <c r="B7" s="97" t="s">
        <v>41</v>
      </c>
      <c r="C7" s="98">
        <v>1</v>
      </c>
      <c r="D7" s="99" t="s">
        <v>26</v>
      </c>
      <c r="E7" s="94">
        <v>0</v>
      </c>
      <c r="F7" s="93">
        <f t="shared" si="0"/>
        <v>0</v>
      </c>
    </row>
    <row r="8" spans="1:6" ht="26.25" customHeight="1" x14ac:dyDescent="0.2">
      <c r="A8" s="139" t="s">
        <v>53</v>
      </c>
      <c r="B8" s="140"/>
      <c r="C8" s="140"/>
      <c r="D8" s="140"/>
      <c r="E8" s="141"/>
      <c r="F8" s="100">
        <f>SUM(F3:F7)</f>
        <v>0</v>
      </c>
    </row>
    <row r="9" spans="1:6" ht="59.25" customHeight="1" x14ac:dyDescent="0.2">
      <c r="A9" s="137" t="s">
        <v>62</v>
      </c>
      <c r="B9" s="138"/>
      <c r="C9" s="138"/>
      <c r="D9" s="138"/>
      <c r="E9" s="138"/>
      <c r="F9" s="138"/>
    </row>
  </sheetData>
  <mergeCells count="3">
    <mergeCell ref="A1:F1"/>
    <mergeCell ref="A9:F9"/>
    <mergeCell ref="A8:E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
  <sheetViews>
    <sheetView showGridLines="0" tabSelected="1" view="pageBreakPreview" zoomScaleNormal="100" zoomScaleSheetLayoutView="100" workbookViewId="0">
      <selection sqref="A1:F1"/>
    </sheetView>
  </sheetViews>
  <sheetFormatPr defaultRowHeight="14.25" x14ac:dyDescent="0.2"/>
  <cols>
    <col min="1" max="1" width="26.625" customWidth="1"/>
    <col min="2" max="2" width="16.125" customWidth="1"/>
    <col min="3" max="3" width="15.375" customWidth="1"/>
    <col min="4" max="4" width="12.5" customWidth="1"/>
    <col min="5" max="5" width="15.375" customWidth="1"/>
  </cols>
  <sheetData>
    <row r="1" spans="1:6" ht="46.5" customHeight="1" x14ac:dyDescent="0.2">
      <c r="A1" s="147" t="s">
        <v>47</v>
      </c>
      <c r="B1" s="148"/>
      <c r="C1" s="148"/>
      <c r="D1" s="148"/>
      <c r="E1" s="148"/>
      <c r="F1" s="149"/>
    </row>
    <row r="2" spans="1:6" ht="30" customHeight="1" x14ac:dyDescent="0.2">
      <c r="A2" s="150" t="s">
        <v>0</v>
      </c>
      <c r="B2" s="151"/>
      <c r="C2" s="151"/>
      <c r="D2" s="151"/>
      <c r="E2" s="151"/>
      <c r="F2" s="152"/>
    </row>
    <row r="3" spans="1:6" ht="30" customHeight="1" x14ac:dyDescent="0.2">
      <c r="A3" s="154" t="s">
        <v>1</v>
      </c>
      <c r="B3" s="157" t="s">
        <v>49</v>
      </c>
      <c r="C3" s="157" t="s">
        <v>50</v>
      </c>
      <c r="D3" s="155" t="s">
        <v>48</v>
      </c>
      <c r="E3" s="156" t="s">
        <v>51</v>
      </c>
      <c r="F3" s="153" t="s">
        <v>63</v>
      </c>
    </row>
    <row r="4" spans="1:6" ht="30" customHeight="1" x14ac:dyDescent="0.2">
      <c r="A4" s="154"/>
      <c r="B4" s="158"/>
      <c r="C4" s="158"/>
      <c r="D4" s="155"/>
      <c r="E4" s="156"/>
      <c r="F4" s="153"/>
    </row>
    <row r="5" spans="1:6" ht="42" customHeight="1" x14ac:dyDescent="0.2">
      <c r="A5" s="102" t="s">
        <v>59</v>
      </c>
      <c r="B5" s="103">
        <v>900</v>
      </c>
      <c r="C5" s="15">
        <f>'unit 1'!E22+'unit 2'!G17</f>
        <v>0</v>
      </c>
      <c r="D5" s="22">
        <f>'Mob &amp; DeMob'!F6</f>
        <v>0</v>
      </c>
      <c r="E5" s="22">
        <f>'Crew Table'!F8</f>
        <v>0</v>
      </c>
      <c r="F5" s="21">
        <f>Vehicel!E5</f>
        <v>0</v>
      </c>
    </row>
    <row r="6" spans="1:6" ht="31.5" customHeight="1" x14ac:dyDescent="0.2">
      <c r="A6" s="142" t="s">
        <v>61</v>
      </c>
      <c r="B6" s="143"/>
      <c r="C6" s="101">
        <f>C5*B5</f>
        <v>0</v>
      </c>
      <c r="D6" s="22">
        <f>D5</f>
        <v>0</v>
      </c>
      <c r="E6" s="22">
        <f>E5*B5</f>
        <v>0</v>
      </c>
      <c r="F6" s="21">
        <f>F5</f>
        <v>0</v>
      </c>
    </row>
    <row r="7" spans="1:6" ht="27.75" customHeight="1" thickBot="1" x14ac:dyDescent="0.25">
      <c r="A7" s="129" t="s">
        <v>53</v>
      </c>
      <c r="B7" s="131"/>
      <c r="C7" s="144">
        <f>F6+E6+D6+C6</f>
        <v>0</v>
      </c>
      <c r="D7" s="145"/>
      <c r="E7" s="145"/>
      <c r="F7" s="146"/>
    </row>
    <row r="8" spans="1:6" x14ac:dyDescent="0.2">
      <c r="A8" s="20"/>
      <c r="B8" s="20"/>
      <c r="C8" s="20"/>
      <c r="D8" s="20"/>
      <c r="E8" s="20"/>
    </row>
  </sheetData>
  <mergeCells count="11">
    <mergeCell ref="A6:B6"/>
    <mergeCell ref="A7:B7"/>
    <mergeCell ref="C7:F7"/>
    <mergeCell ref="A1:F1"/>
    <mergeCell ref="A2:F2"/>
    <mergeCell ref="F3:F4"/>
    <mergeCell ref="A3:A4"/>
    <mergeCell ref="D3:D4"/>
    <mergeCell ref="E3:E4"/>
    <mergeCell ref="B3:B4"/>
    <mergeCell ref="C3:C4"/>
  </mergeCells>
  <pageMargins left="0.7" right="0.7" top="0.75" bottom="0.75" header="0.3" footer="0.3"/>
  <pageSetup scale="43"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Extra Work</vt:lpstr>
      <vt:lpstr>unit 1</vt:lpstr>
      <vt:lpstr>unit 2</vt:lpstr>
      <vt:lpstr>Vehicel</vt:lpstr>
      <vt:lpstr>Mob &amp; DeMob</vt:lpstr>
      <vt:lpstr>Crew Table</vt:lpstr>
      <vt:lpstr>Table</vt:lpstr>
      <vt:lpstr>'Crew Table'!Print_Area</vt:lpstr>
      <vt:lpstr>'Extra Work'!Print_Area</vt:lpstr>
      <vt:lpstr>'Mob &amp; DeMob'!Print_Area</vt:lpstr>
      <vt:lpstr>Table!Print_Area</vt:lpstr>
      <vt:lpstr>'unit 1'!Print_Area</vt:lpstr>
      <vt:lpstr>'unit 2'!Print_Area</vt:lpstr>
      <vt:lpstr>Vehicel!Print_Area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Milad ershadnia</dc:creator>
  <cp:lastModifiedBy>karamnejad milad</cp:lastModifiedBy>
  <cp:lastPrinted>2021-05-31T06:13:42Z</cp:lastPrinted>
  <dcterms:created xsi:type="dcterms:W3CDTF">2020-10-31T12:14:39Z</dcterms:created>
  <dcterms:modified xsi:type="dcterms:W3CDTF">2024-05-12T06:35:55Z</dcterms:modified>
</cp:coreProperties>
</file>